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3" i="1" l="1"/>
  <c r="C23" i="1" l="1"/>
  <c r="D42" i="1" l="1"/>
  <c r="D43" i="1"/>
  <c r="D44" i="1"/>
  <c r="D45" i="1"/>
  <c r="D46" i="1"/>
  <c r="D47" i="1"/>
  <c r="C65" i="1"/>
  <c r="D33" i="1"/>
  <c r="D34" i="1"/>
  <c r="D35" i="1"/>
  <c r="D36" i="1"/>
  <c r="D37" i="1"/>
  <c r="D38" i="1"/>
  <c r="D40" i="1"/>
  <c r="D41" i="1"/>
  <c r="D32" i="1"/>
  <c r="D30" i="1"/>
  <c r="D27" i="1"/>
  <c r="D28" i="1"/>
  <c r="D29" i="1"/>
  <c r="D26" i="1"/>
  <c r="B63" i="1"/>
  <c r="C13" i="1"/>
  <c r="C15" i="1" s="1"/>
  <c r="D39" i="1" l="1"/>
</calcChain>
</file>

<file path=xl/sharedStrings.xml><?xml version="1.0" encoding="utf-8"?>
<sst xmlns="http://schemas.openxmlformats.org/spreadsheetml/2006/main" count="69" uniqueCount="65">
  <si>
    <t>Доходы</t>
  </si>
  <si>
    <t>2018 год</t>
  </si>
  <si>
    <t>План</t>
  </si>
  <si>
    <t>Факт</t>
  </si>
  <si>
    <t xml:space="preserve">ОСТАТОК НА 01.01.2018-   413983,22     </t>
  </si>
  <si>
    <t>Взносы собственников на содержание и коммунальные услуги</t>
  </si>
  <si>
    <t>Взносы нежилые помещения</t>
  </si>
  <si>
    <t>Взносы на капитальный ремонт</t>
  </si>
  <si>
    <t>Доходы от предоставления услуг ТСЖ, пени, % банка</t>
  </si>
  <si>
    <t>Итого:</t>
  </si>
  <si>
    <t>Расходы на к/у ОДН и собственников, не имеющих прямые договоры с поставщиками услуг  (нежилые помещения).</t>
  </si>
  <si>
    <t>Расход в 2018г.</t>
  </si>
  <si>
    <t>ОАО "СибЭко" (тепловая энергия)</t>
  </si>
  <si>
    <t>ОАО "СибЭко" (горячая вода)</t>
  </si>
  <si>
    <t>ОАО "Новосибирскэнергосбыт" (Электроэнергия)</t>
  </si>
  <si>
    <t>МУП "Горводоканал" (холодная вода, стоки)</t>
  </si>
  <si>
    <t>Антенна</t>
  </si>
  <si>
    <t>Расход на содержание общего имущества в соответствии со сметой на 2017 год.</t>
  </si>
  <si>
    <t>- перерасход</t>
  </si>
  <si>
    <t>+ экономия </t>
  </si>
  <si>
    <t>Расходы на фонд оплаты труда (в т.ч. налоги на ФОТ)</t>
  </si>
  <si>
    <t>Налог на з/п</t>
  </si>
  <si>
    <t>Налог на УСН</t>
  </si>
  <si>
    <t>Расходные материалы, инструмент, спецодежда, моющие средства</t>
  </si>
  <si>
    <t>ООО "Отис" (в т.ч. страхование лифтов)</t>
  </si>
  <si>
    <t>Обслуживание приборов учета</t>
  </si>
  <si>
    <t>Услуги "Ростелеком"</t>
  </si>
  <si>
    <t>Услуги сотовой связи</t>
  </si>
  <si>
    <t>Услуги ФУ "Ростехнадзор" (освидетельствование лифтов)</t>
  </si>
  <si>
    <t>Вывоз  ТБО (в т.ч. по нежилым помещениям)</t>
  </si>
  <si>
    <t>Благоустройство, (ремонт покраска малых форм, забора, контейнерной площ.)</t>
  </si>
  <si>
    <t>Механизированная  уборка снега, в.ч. доп. расходы</t>
  </si>
  <si>
    <t>Аварийные работы (коммуникации дома)</t>
  </si>
  <si>
    <t>Подготовка дома к отопительному сезону</t>
  </si>
  <si>
    <t>Сервисное обслуживание ворот</t>
  </si>
  <si>
    <t>Услуги ОРСа (взамен кассы)</t>
  </si>
  <si>
    <t>Сервисное обслуживание пожарной сигнализации</t>
  </si>
  <si>
    <t>Дератизация мусоропроводов в 1-2 подъездах</t>
  </si>
  <si>
    <t>Гидродинамическая прочистка канализации</t>
  </si>
  <si>
    <t>Гидроизоляция температурного шва</t>
  </si>
  <si>
    <t>Испытания электросетей и оборудования</t>
  </si>
  <si>
    <t>Непредвиденные расходы:</t>
  </si>
  <si>
    <t>Ремонт въездных ворот и шлагбаума</t>
  </si>
  <si>
    <t>Аварийный ремонт  лебедки  лифта, замена двигателя во 2 подъезде</t>
  </si>
  <si>
    <t>Устройство пандусов с 5 по 8 подъезды</t>
  </si>
  <si>
    <t>Замер сопротивления изоляции</t>
  </si>
  <si>
    <t>Ремонт коммуникаций теплоснабжения (замена труб, запорной арматуры)</t>
  </si>
  <si>
    <t>Ремонт и замена внутридомовых канализационных коммуникаций</t>
  </si>
  <si>
    <t>Прочие расходы:</t>
  </si>
  <si>
    <t> Обслуживание расчетных счетов (в т.ч. р/с по капремонту)</t>
  </si>
  <si>
    <t>Информационно - техническое   обеспечение</t>
  </si>
  <si>
    <t>Аттестация персонала (группы допуска)</t>
  </si>
  <si>
    <t>Транспортные расходы (в.т.ч. бензин на снегоуборочные машины)</t>
  </si>
  <si>
    <t>Юридические услуги</t>
  </si>
  <si>
    <t>Канцелярские расходы  (в т.ч. катриджи)</t>
  </si>
  <si>
    <t xml:space="preserve">Остаток на 01.01.2019г.  </t>
  </si>
  <si>
    <t xml:space="preserve">Объем средств на счете по капитальному ремонту  </t>
  </si>
  <si>
    <t xml:space="preserve">Исполнение сметы проведено  по следующим направлениям:    
1. Исполнение сметы доходов и расходов за 2018 год.    
2. Выполнение решений Общего собрания собственников ТСЖ «К-99», проведенного путем заочного голосования.
3. Проверка документации в рамках исполнения трудового Кодекса РФ. 
Проведенной проверкой установлено: 
1. Расходы ТСЖ на текущее содержание дома за  2018 год производились в соответствии с утвержденной сметой, и решениями правления о перераспределении расходов.   
2.Платежи  за предоставление услуг ТСЖ проводились в соответствии с договорами, Актами выполненных услуг.   
3.Обслуживающим персоналом ведутся журналы планово- профилактических работ,  слесарей сантехников и электриков,   
журнал фиксирования потребления тепловой энергии, потребления холодного и горячего водоснабжения.    
4.Ведется  учет приказов по ТСЖ.  
5. Бухгалтерский учет ведется в соответствие с приказом об учетной политике ТСЖ (УСН)
</t>
  </si>
  <si>
    <t>1809362.6</t>
  </si>
  <si>
    <t>Ремонт первых этажей дома после установки видеонаблюдения</t>
  </si>
  <si>
    <t>АКТ ревизора  ТСЖ "К-99" за 2018 год.</t>
  </si>
  <si>
    <t>Ревизор  ТСЖ "К-99"                                                                    Э.А. Фадеева</t>
  </si>
  <si>
    <r>
      <t>Итого по исполнению сметы</t>
    </r>
    <r>
      <rPr>
        <sz val="9"/>
        <color theme="1"/>
        <rFont val="Times New Roman"/>
        <family val="1"/>
        <charset val="204"/>
      </rPr>
      <t>:</t>
    </r>
  </si>
  <si>
    <t>Итого расходов по счету:</t>
  </si>
  <si>
    <t>Доходы, от аренды за рекламу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</si>
</sst>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4" fontId="16" fillId="0" borderId="0" xfId="0" applyNumberFormat="1" applyFont="1"/>
    <xf numFmtId="4" fontId="17" fillId="0" borderId="0" xfId="0" applyNumberFormat="1" applyFont="1"/>
    <xf numFmtId="0" fontId="17" fillId="0" borderId="0" xfId="0" applyFont="1"/>
    <xf numFmtId="0" fontId="15" fillId="0" borderId="0" xfId="0" applyFont="1" applyAlignment="1">
      <alignment vertical="center"/>
    </xf>
    <xf numFmtId="4" fontId="18" fillId="0" borderId="0" xfId="0" applyNumberFormat="1" applyFont="1"/>
    <xf numFmtId="4" fontId="2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4" fontId="19" fillId="0" borderId="6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/>
    <xf numFmtId="4" fontId="22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0" fontId="17" fillId="0" borderId="0" xfId="0" applyFont="1" applyBorder="1"/>
    <xf numFmtId="4" fontId="16" fillId="0" borderId="0" xfId="0" applyNumberFormat="1" applyFont="1" applyBorder="1"/>
    <xf numFmtId="4" fontId="17" fillId="0" borderId="0" xfId="0" applyNumberFormat="1" applyFont="1" applyBorder="1"/>
    <xf numFmtId="4" fontId="5" fillId="0" borderId="0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1" fillId="0" borderId="8" xfId="0" applyFont="1" applyBorder="1"/>
    <xf numFmtId="0" fontId="7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wrapText="1"/>
    </xf>
    <xf numFmtId="0" fontId="12" fillId="0" borderId="13" xfId="0" applyFont="1" applyBorder="1" applyAlignment="1"/>
    <xf numFmtId="0" fontId="12" fillId="0" borderId="11" xfId="0" applyFont="1" applyBorder="1" applyAlignment="1"/>
    <xf numFmtId="0" fontId="0" fillId="0" borderId="5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workbookViewId="0">
      <selection activeCell="A12" sqref="A12"/>
    </sheetView>
  </sheetViews>
  <sheetFormatPr defaultRowHeight="15" x14ac:dyDescent="0.25"/>
  <cols>
    <col min="1" max="1" width="56.7109375" customWidth="1"/>
    <col min="2" max="4" width="13.7109375" customWidth="1"/>
    <col min="6" max="6" width="11.28515625" bestFit="1" customWidth="1"/>
    <col min="7" max="7" width="12.42578125" customWidth="1"/>
  </cols>
  <sheetData>
    <row r="1" spans="1:5" ht="16.5" thickBot="1" x14ac:dyDescent="0.3">
      <c r="A1" s="103" t="s">
        <v>60</v>
      </c>
      <c r="B1" s="104"/>
      <c r="C1" s="104"/>
      <c r="D1" s="104"/>
    </row>
    <row r="2" spans="1:5" ht="257.25" customHeight="1" thickBot="1" x14ac:dyDescent="0.3">
      <c r="A2" s="107" t="s">
        <v>57</v>
      </c>
      <c r="B2" s="108"/>
      <c r="C2" s="108"/>
      <c r="D2" s="109"/>
    </row>
    <row r="3" spans="1:5" ht="1.5" hidden="1" customHeight="1" x14ac:dyDescent="0.25"/>
    <row r="4" spans="1:5" ht="19.5" hidden="1" customHeight="1" x14ac:dyDescent="0.25">
      <c r="A4" s="111" t="s">
        <v>0</v>
      </c>
      <c r="B4" s="113" t="s">
        <v>1</v>
      </c>
      <c r="C4" s="114"/>
      <c r="D4" s="2"/>
      <c r="E4" s="1"/>
    </row>
    <row r="5" spans="1:5" ht="51.75" customHeight="1" thickBot="1" x14ac:dyDescent="0.3">
      <c r="A5" s="112"/>
      <c r="B5" s="115"/>
      <c r="C5" s="116"/>
      <c r="D5" s="59"/>
      <c r="E5" s="1"/>
    </row>
    <row r="6" spans="1:5" ht="19.899999999999999" customHeight="1" thickBot="1" x14ac:dyDescent="0.3">
      <c r="A6" s="4"/>
      <c r="B6" s="5" t="s">
        <v>2</v>
      </c>
      <c r="C6" s="5" t="s">
        <v>3</v>
      </c>
      <c r="D6" s="3"/>
      <c r="E6" s="1"/>
    </row>
    <row r="7" spans="1:5" ht="19.899999999999999" customHeight="1" thickBot="1" x14ac:dyDescent="0.3">
      <c r="A7" s="6" t="s">
        <v>4</v>
      </c>
      <c r="B7" s="7"/>
      <c r="C7" s="8"/>
      <c r="D7" s="3"/>
      <c r="E7" s="1"/>
    </row>
    <row r="8" spans="1:5" ht="19.899999999999999" customHeight="1" thickBot="1" x14ac:dyDescent="0.3">
      <c r="A8" s="28" t="s">
        <v>5</v>
      </c>
      <c r="B8" s="9"/>
      <c r="C8" s="45">
        <v>5647798.9000000004</v>
      </c>
      <c r="D8" s="3"/>
      <c r="E8" s="10"/>
    </row>
    <row r="9" spans="1:5" ht="18.75" customHeight="1" thickBot="1" x14ac:dyDescent="0.3">
      <c r="A9" s="81" t="s">
        <v>6</v>
      </c>
      <c r="B9" s="111"/>
      <c r="C9" s="46">
        <v>2457837.04</v>
      </c>
      <c r="D9" s="117"/>
      <c r="E9" s="106"/>
    </row>
    <row r="10" spans="1:5" ht="19.5" hidden="1" customHeight="1" thickBot="1" x14ac:dyDescent="0.3">
      <c r="A10" s="82"/>
      <c r="B10" s="112"/>
      <c r="C10" s="37"/>
      <c r="D10" s="117"/>
      <c r="E10" s="106"/>
    </row>
    <row r="11" spans="1:5" ht="19.899999999999999" customHeight="1" thickBot="1" x14ac:dyDescent="0.3">
      <c r="A11" s="60" t="s">
        <v>7</v>
      </c>
      <c r="B11" s="61"/>
      <c r="C11" s="62" t="s">
        <v>58</v>
      </c>
      <c r="D11" s="12"/>
      <c r="E11" s="13"/>
    </row>
    <row r="12" spans="1:5" ht="19.899999999999999" customHeight="1" thickBot="1" x14ac:dyDescent="0.3">
      <c r="A12" s="29" t="s">
        <v>64</v>
      </c>
      <c r="B12" s="14">
        <v>700000</v>
      </c>
      <c r="C12" s="47">
        <v>458736</v>
      </c>
      <c r="D12" s="3"/>
      <c r="E12" s="13"/>
    </row>
    <row r="13" spans="1:5" ht="19.899999999999999" customHeight="1" x14ac:dyDescent="0.25">
      <c r="A13" s="81" t="s">
        <v>8</v>
      </c>
      <c r="B13" s="118"/>
      <c r="C13" s="120">
        <f>5600+53004.86+74941.04+6008.09</f>
        <v>139553.99</v>
      </c>
      <c r="D13" s="11"/>
      <c r="E13" s="122"/>
    </row>
    <row r="14" spans="1:5" ht="0.75" customHeight="1" thickBot="1" x14ac:dyDescent="0.3">
      <c r="A14" s="82"/>
      <c r="B14" s="119"/>
      <c r="C14" s="121"/>
      <c r="D14" s="11"/>
      <c r="E14" s="122"/>
    </row>
    <row r="15" spans="1:5" ht="40.5" customHeight="1" thickBot="1" x14ac:dyDescent="0.3">
      <c r="A15" s="30" t="s">
        <v>9</v>
      </c>
      <c r="B15" s="123"/>
      <c r="C15" s="125">
        <f>C8+C9+C10+C12+C13</f>
        <v>8703925.9300000016</v>
      </c>
      <c r="D15" s="97"/>
      <c r="E15" s="87"/>
    </row>
    <row r="16" spans="1:5" ht="19.5" hidden="1" customHeight="1" thickBot="1" x14ac:dyDescent="0.3">
      <c r="B16" s="124"/>
      <c r="C16" s="126"/>
      <c r="D16" s="98"/>
      <c r="E16" s="87"/>
    </row>
    <row r="17" spans="1:8" ht="29.25" customHeight="1" thickBot="1" x14ac:dyDescent="0.3">
      <c r="A17" s="31" t="s">
        <v>10</v>
      </c>
      <c r="B17" s="48"/>
      <c r="C17" s="49" t="s">
        <v>11</v>
      </c>
      <c r="D17" s="50"/>
      <c r="E17" s="1"/>
    </row>
    <row r="18" spans="1:8" ht="19.899999999999999" customHeight="1" thickBot="1" x14ac:dyDescent="0.3">
      <c r="A18" s="32" t="s">
        <v>12</v>
      </c>
      <c r="B18" s="15"/>
      <c r="C18" s="16">
        <v>218500</v>
      </c>
      <c r="D18" s="17"/>
      <c r="E18" s="1"/>
      <c r="F18" s="64"/>
      <c r="G18" s="65"/>
      <c r="H18" s="65"/>
    </row>
    <row r="19" spans="1:8" ht="19.899999999999999" customHeight="1" thickBot="1" x14ac:dyDescent="0.3">
      <c r="A19" s="32" t="s">
        <v>13</v>
      </c>
      <c r="B19" s="18"/>
      <c r="C19" s="19">
        <v>31965.91</v>
      </c>
      <c r="D19" s="21"/>
      <c r="E19" s="1"/>
      <c r="F19" s="64"/>
      <c r="G19" s="65"/>
      <c r="H19" s="65"/>
    </row>
    <row r="20" spans="1:8" ht="19.899999999999999" customHeight="1" thickBot="1" x14ac:dyDescent="0.3">
      <c r="A20" s="32" t="s">
        <v>14</v>
      </c>
      <c r="B20" s="18"/>
      <c r="C20" s="19">
        <v>322065.23</v>
      </c>
      <c r="D20" s="21"/>
      <c r="E20" s="1"/>
      <c r="F20" s="64"/>
      <c r="G20" s="65"/>
      <c r="H20" s="65"/>
    </row>
    <row r="21" spans="1:8" ht="19.899999999999999" customHeight="1" thickBot="1" x14ac:dyDescent="0.3">
      <c r="A21" s="32" t="s">
        <v>15</v>
      </c>
      <c r="B21" s="18"/>
      <c r="C21" s="19">
        <v>124630.49</v>
      </c>
      <c r="D21" s="18"/>
      <c r="E21" s="1"/>
      <c r="F21" s="64"/>
      <c r="G21" s="65"/>
      <c r="H21" s="65"/>
    </row>
    <row r="22" spans="1:8" ht="19.899999999999999" customHeight="1" thickBot="1" x14ac:dyDescent="0.3">
      <c r="A22" s="32" t="s">
        <v>16</v>
      </c>
      <c r="B22" s="18"/>
      <c r="C22" s="19">
        <v>118587</v>
      </c>
      <c r="D22" s="5"/>
      <c r="E22" s="1"/>
      <c r="F22" s="66"/>
      <c r="G22" s="65"/>
      <c r="H22" s="65"/>
    </row>
    <row r="23" spans="1:8" ht="19.899999999999999" customHeight="1" thickBot="1" x14ac:dyDescent="0.3">
      <c r="A23" s="33" t="s">
        <v>9</v>
      </c>
      <c r="B23" s="18"/>
      <c r="C23" s="22">
        <f>SUM(C18:C22)</f>
        <v>815748.63</v>
      </c>
      <c r="D23" s="19"/>
      <c r="E23" s="1"/>
      <c r="F23" s="73"/>
      <c r="G23" s="65"/>
      <c r="H23" s="65"/>
    </row>
    <row r="24" spans="1:8" ht="19.899999999999999" customHeight="1" x14ac:dyDescent="0.25">
      <c r="A24" s="99" t="s">
        <v>17</v>
      </c>
      <c r="B24" s="101" t="s">
        <v>2</v>
      </c>
      <c r="C24" s="101" t="s">
        <v>3</v>
      </c>
      <c r="D24" s="23" t="s">
        <v>18</v>
      </c>
      <c r="E24" s="96"/>
      <c r="F24" s="65"/>
      <c r="G24" s="65"/>
      <c r="H24" s="65"/>
    </row>
    <row r="25" spans="1:8" ht="19.899999999999999" customHeight="1" thickBot="1" x14ac:dyDescent="0.3">
      <c r="A25" s="100"/>
      <c r="B25" s="102"/>
      <c r="C25" s="102"/>
      <c r="D25" s="24" t="s">
        <v>19</v>
      </c>
      <c r="E25" s="96"/>
      <c r="F25" s="65"/>
      <c r="G25" s="65"/>
      <c r="H25" s="65"/>
    </row>
    <row r="26" spans="1:8" ht="19.899999999999999" customHeight="1" thickBot="1" x14ac:dyDescent="0.3">
      <c r="A26" s="32" t="s">
        <v>20</v>
      </c>
      <c r="B26" s="34">
        <v>4412685</v>
      </c>
      <c r="C26" s="34">
        <v>4412685</v>
      </c>
      <c r="D26" s="35">
        <f>B26-C26</f>
        <v>0</v>
      </c>
      <c r="E26" s="1"/>
      <c r="F26" s="67"/>
      <c r="G26" s="67"/>
      <c r="H26" s="65"/>
    </row>
    <row r="27" spans="1:8" ht="19.899999999999999" customHeight="1" thickBot="1" x14ac:dyDescent="0.3">
      <c r="A27" s="32" t="s">
        <v>21</v>
      </c>
      <c r="B27" s="34">
        <v>1332630.27</v>
      </c>
      <c r="C27" s="34">
        <v>1332630.27</v>
      </c>
      <c r="D27" s="35">
        <f t="shared" ref="D27:D29" si="0">B27-C27</f>
        <v>0</v>
      </c>
      <c r="E27" s="1"/>
      <c r="F27" s="67"/>
      <c r="G27" s="67"/>
      <c r="H27" s="65"/>
    </row>
    <row r="28" spans="1:8" ht="19.899999999999999" customHeight="1" thickBot="1" x14ac:dyDescent="0.3">
      <c r="A28" s="32" t="s">
        <v>22</v>
      </c>
      <c r="B28" s="34">
        <v>90000</v>
      </c>
      <c r="C28" s="63">
        <v>57635</v>
      </c>
      <c r="D28" s="35">
        <f t="shared" si="0"/>
        <v>32365</v>
      </c>
      <c r="E28" s="25"/>
      <c r="F28" s="67"/>
      <c r="G28" s="68"/>
      <c r="H28" s="65"/>
    </row>
    <row r="29" spans="1:8" ht="19.899999999999999" customHeight="1" thickBot="1" x14ac:dyDescent="0.3">
      <c r="A29" s="32" t="s">
        <v>23</v>
      </c>
      <c r="B29" s="34">
        <v>84000</v>
      </c>
      <c r="C29" s="35">
        <v>81212</v>
      </c>
      <c r="D29" s="35">
        <f t="shared" si="0"/>
        <v>2788</v>
      </c>
      <c r="E29" s="1"/>
      <c r="F29" s="67"/>
      <c r="G29" s="64"/>
      <c r="H29" s="65"/>
    </row>
    <row r="30" spans="1:8" ht="19.899999999999999" customHeight="1" x14ac:dyDescent="0.25">
      <c r="A30" s="81" t="s">
        <v>24</v>
      </c>
      <c r="B30" s="83">
        <v>236500</v>
      </c>
      <c r="C30" s="85">
        <v>243068</v>
      </c>
      <c r="D30" s="85">
        <f>B30-C30</f>
        <v>-6568</v>
      </c>
      <c r="E30" s="87"/>
      <c r="F30" s="79"/>
      <c r="G30" s="80"/>
      <c r="H30" s="65"/>
    </row>
    <row r="31" spans="1:8" ht="0.75" customHeight="1" thickBot="1" x14ac:dyDescent="0.3">
      <c r="A31" s="82"/>
      <c r="B31" s="84"/>
      <c r="C31" s="86"/>
      <c r="D31" s="110"/>
      <c r="E31" s="87"/>
      <c r="F31" s="79"/>
      <c r="G31" s="80"/>
      <c r="H31" s="65"/>
    </row>
    <row r="32" spans="1:8" ht="19.899999999999999" customHeight="1" thickBot="1" x14ac:dyDescent="0.3">
      <c r="A32" s="32" t="s">
        <v>25</v>
      </c>
      <c r="B32" s="34">
        <v>33000</v>
      </c>
      <c r="C32" s="35">
        <v>33000</v>
      </c>
      <c r="D32" s="35">
        <f>B32-C32</f>
        <v>0</v>
      </c>
      <c r="E32" s="27"/>
      <c r="F32" s="67"/>
      <c r="G32" s="64"/>
      <c r="H32" s="65"/>
    </row>
    <row r="33" spans="1:8" ht="19.899999999999999" customHeight="1" thickBot="1" x14ac:dyDescent="0.3">
      <c r="A33" s="32" t="s">
        <v>26</v>
      </c>
      <c r="B33" s="34">
        <v>30000</v>
      </c>
      <c r="C33" s="35">
        <v>29750</v>
      </c>
      <c r="D33" s="35">
        <f t="shared" ref="D33:D47" si="1">B33-C33</f>
        <v>250</v>
      </c>
      <c r="E33" s="1"/>
      <c r="F33" s="67"/>
      <c r="G33" s="64"/>
      <c r="H33" s="65"/>
    </row>
    <row r="34" spans="1:8" ht="19.899999999999999" customHeight="1" thickBot="1" x14ac:dyDescent="0.3">
      <c r="A34" s="32" t="s">
        <v>27</v>
      </c>
      <c r="B34" s="34">
        <v>3000</v>
      </c>
      <c r="C34" s="35">
        <v>3000</v>
      </c>
      <c r="D34" s="35">
        <f t="shared" si="1"/>
        <v>0</v>
      </c>
      <c r="E34" s="1"/>
      <c r="F34" s="67"/>
      <c r="G34" s="64"/>
      <c r="H34" s="65"/>
    </row>
    <row r="35" spans="1:8" ht="19.899999999999999" customHeight="1" thickBot="1" x14ac:dyDescent="0.3">
      <c r="A35" s="32" t="s">
        <v>28</v>
      </c>
      <c r="B35" s="34">
        <v>18000</v>
      </c>
      <c r="C35" s="35">
        <v>41760</v>
      </c>
      <c r="D35" s="35">
        <f t="shared" si="1"/>
        <v>-23760</v>
      </c>
      <c r="E35" s="1"/>
      <c r="F35" s="67"/>
      <c r="G35" s="64"/>
      <c r="H35" s="65"/>
    </row>
    <row r="36" spans="1:8" ht="19.899999999999999" customHeight="1" thickBot="1" x14ac:dyDescent="0.3">
      <c r="A36" s="32" t="s">
        <v>29</v>
      </c>
      <c r="B36" s="34">
        <v>210000</v>
      </c>
      <c r="C36" s="35">
        <v>212155</v>
      </c>
      <c r="D36" s="35">
        <f t="shared" si="1"/>
        <v>-2155</v>
      </c>
      <c r="E36" s="1"/>
      <c r="F36" s="67"/>
      <c r="G36" s="64"/>
      <c r="H36" s="65"/>
    </row>
    <row r="37" spans="1:8" ht="24" customHeight="1" thickBot="1" x14ac:dyDescent="0.3">
      <c r="A37" s="32" t="s">
        <v>30</v>
      </c>
      <c r="B37" s="34">
        <v>60000</v>
      </c>
      <c r="C37" s="35">
        <v>59419</v>
      </c>
      <c r="D37" s="35">
        <f t="shared" si="1"/>
        <v>581</v>
      </c>
      <c r="E37" s="1"/>
      <c r="F37" s="67"/>
      <c r="G37" s="64"/>
      <c r="H37" s="65"/>
    </row>
    <row r="38" spans="1:8" ht="19.899999999999999" customHeight="1" thickBot="1" x14ac:dyDescent="0.3">
      <c r="A38" s="32" t="s">
        <v>31</v>
      </c>
      <c r="B38" s="34">
        <v>350000</v>
      </c>
      <c r="C38" s="35">
        <v>343300</v>
      </c>
      <c r="D38" s="35">
        <f t="shared" si="1"/>
        <v>6700</v>
      </c>
      <c r="E38" s="10"/>
      <c r="F38" s="67"/>
      <c r="G38" s="64"/>
      <c r="H38" s="65"/>
    </row>
    <row r="39" spans="1:8" ht="19.899999999999999" customHeight="1" thickBot="1" x14ac:dyDescent="0.3">
      <c r="A39" s="32" t="s">
        <v>32</v>
      </c>
      <c r="B39" s="38">
        <v>100000</v>
      </c>
      <c r="C39" s="39">
        <v>99765</v>
      </c>
      <c r="D39" s="35">
        <f t="shared" si="1"/>
        <v>235</v>
      </c>
      <c r="E39" s="1"/>
      <c r="F39" s="69"/>
      <c r="G39" s="70"/>
      <c r="H39" s="65"/>
    </row>
    <row r="40" spans="1:8" ht="19.899999999999999" customHeight="1" thickBot="1" x14ac:dyDescent="0.3">
      <c r="A40" s="32" t="s">
        <v>33</v>
      </c>
      <c r="B40" s="34">
        <v>70000</v>
      </c>
      <c r="C40" s="35">
        <v>68841.8</v>
      </c>
      <c r="D40" s="35">
        <f t="shared" si="1"/>
        <v>1158.1999999999971</v>
      </c>
      <c r="E40" s="1"/>
      <c r="F40" s="67"/>
      <c r="G40" s="64"/>
      <c r="H40" s="65"/>
    </row>
    <row r="41" spans="1:8" ht="19.899999999999999" customHeight="1" thickBot="1" x14ac:dyDescent="0.3">
      <c r="A41" s="32" t="s">
        <v>34</v>
      </c>
      <c r="B41" s="34">
        <v>59400</v>
      </c>
      <c r="C41" s="35">
        <v>73850</v>
      </c>
      <c r="D41" s="35">
        <f t="shared" si="1"/>
        <v>-14450</v>
      </c>
      <c r="E41" s="1"/>
      <c r="F41" s="67"/>
      <c r="G41" s="64"/>
      <c r="H41" s="65"/>
    </row>
    <row r="42" spans="1:8" ht="19.899999999999999" customHeight="1" thickBot="1" x14ac:dyDescent="0.3">
      <c r="A42" s="32" t="s">
        <v>35</v>
      </c>
      <c r="B42" s="34">
        <v>230000</v>
      </c>
      <c r="C42" s="35">
        <v>233000</v>
      </c>
      <c r="D42" s="35">
        <f t="shared" si="1"/>
        <v>-3000</v>
      </c>
      <c r="E42" s="1"/>
      <c r="F42" s="67"/>
      <c r="G42" s="64"/>
      <c r="H42" s="65"/>
    </row>
    <row r="43" spans="1:8" ht="19.899999999999999" customHeight="1" thickBot="1" x14ac:dyDescent="0.3">
      <c r="A43" s="32" t="s">
        <v>36</v>
      </c>
      <c r="B43" s="34">
        <v>16000</v>
      </c>
      <c r="C43" s="35">
        <v>16000</v>
      </c>
      <c r="D43" s="35">
        <f t="shared" si="1"/>
        <v>0</v>
      </c>
      <c r="E43" s="1"/>
      <c r="F43" s="67"/>
      <c r="G43" s="64"/>
      <c r="H43" s="65"/>
    </row>
    <row r="44" spans="1:8" ht="19.899999999999999" customHeight="1" thickBot="1" x14ac:dyDescent="0.3">
      <c r="A44" s="32" t="s">
        <v>37</v>
      </c>
      <c r="B44" s="34">
        <v>16800</v>
      </c>
      <c r="C44" s="35">
        <v>17400</v>
      </c>
      <c r="D44" s="35">
        <f t="shared" si="1"/>
        <v>-600</v>
      </c>
      <c r="E44" s="1"/>
      <c r="F44" s="67"/>
      <c r="G44" s="64"/>
      <c r="H44" s="65"/>
    </row>
    <row r="45" spans="1:8" ht="19.899999999999999" customHeight="1" thickBot="1" x14ac:dyDescent="0.3">
      <c r="A45" s="32" t="s">
        <v>38</v>
      </c>
      <c r="B45" s="34">
        <v>80000</v>
      </c>
      <c r="C45" s="35">
        <v>79000</v>
      </c>
      <c r="D45" s="35">
        <f t="shared" si="1"/>
        <v>1000</v>
      </c>
      <c r="E45" s="25"/>
      <c r="F45" s="67"/>
      <c r="G45" s="64"/>
      <c r="H45" s="65"/>
    </row>
    <row r="46" spans="1:8" ht="19.899999999999999" customHeight="1" thickBot="1" x14ac:dyDescent="0.3">
      <c r="A46" s="32" t="s">
        <v>39</v>
      </c>
      <c r="B46" s="34">
        <v>100000</v>
      </c>
      <c r="C46" s="35"/>
      <c r="D46" s="35">
        <f t="shared" si="1"/>
        <v>100000</v>
      </c>
      <c r="E46" s="1"/>
      <c r="F46" s="67"/>
      <c r="G46" s="64"/>
      <c r="H46" s="65"/>
    </row>
    <row r="47" spans="1:8" ht="19.899999999999999" customHeight="1" thickBot="1" x14ac:dyDescent="0.3">
      <c r="A47" s="32" t="s">
        <v>40</v>
      </c>
      <c r="B47" s="34">
        <v>21000</v>
      </c>
      <c r="C47" s="35">
        <v>25000</v>
      </c>
      <c r="D47" s="35">
        <f t="shared" si="1"/>
        <v>-4000</v>
      </c>
      <c r="E47" s="1"/>
      <c r="F47" s="67"/>
      <c r="G47" s="64"/>
      <c r="H47" s="65"/>
    </row>
    <row r="48" spans="1:8" ht="19.899999999999999" customHeight="1" thickBot="1" x14ac:dyDescent="0.3">
      <c r="A48" s="31" t="s">
        <v>41</v>
      </c>
      <c r="B48" s="34">
        <v>200000</v>
      </c>
      <c r="C48" s="42"/>
      <c r="D48" s="35">
        <v>103883</v>
      </c>
      <c r="E48" s="1"/>
      <c r="F48" s="66"/>
      <c r="G48" s="66"/>
      <c r="H48" s="65"/>
    </row>
    <row r="49" spans="1:8" ht="19.899999999999999" customHeight="1" thickBot="1" x14ac:dyDescent="0.3">
      <c r="A49" s="32" t="s">
        <v>42</v>
      </c>
      <c r="B49" s="34"/>
      <c r="C49" s="35">
        <v>15000</v>
      </c>
      <c r="D49" s="36"/>
      <c r="E49" s="1"/>
      <c r="F49" s="65"/>
      <c r="G49" s="64"/>
      <c r="H49" s="65"/>
    </row>
    <row r="50" spans="1:8" ht="19.899999999999999" customHeight="1" thickBot="1" x14ac:dyDescent="0.3">
      <c r="A50" s="32" t="s">
        <v>43</v>
      </c>
      <c r="B50" s="34"/>
      <c r="C50" s="35">
        <v>59885</v>
      </c>
      <c r="D50" s="36"/>
      <c r="E50" s="1"/>
      <c r="F50" s="65"/>
      <c r="G50" s="64"/>
      <c r="H50" s="65"/>
    </row>
    <row r="51" spans="1:8" ht="19.899999999999999" customHeight="1" thickBot="1" x14ac:dyDescent="0.3">
      <c r="A51" s="32" t="s">
        <v>44</v>
      </c>
      <c r="B51" s="34"/>
      <c r="C51" s="35">
        <v>17000</v>
      </c>
      <c r="D51" s="36"/>
      <c r="E51" s="1"/>
      <c r="F51" s="65"/>
      <c r="G51" s="64"/>
      <c r="H51" s="65"/>
    </row>
    <row r="52" spans="1:8" ht="19.899999999999999" customHeight="1" thickBot="1" x14ac:dyDescent="0.3">
      <c r="A52" s="32" t="s">
        <v>45</v>
      </c>
      <c r="B52" s="34"/>
      <c r="C52" s="35">
        <v>25000</v>
      </c>
      <c r="D52" s="36"/>
      <c r="E52" s="1"/>
      <c r="F52" s="65"/>
      <c r="G52" s="64"/>
      <c r="H52" s="65"/>
    </row>
    <row r="53" spans="1:8" ht="19.899999999999999" customHeight="1" thickBot="1" x14ac:dyDescent="0.3">
      <c r="A53" s="32" t="s">
        <v>59</v>
      </c>
      <c r="B53" s="34"/>
      <c r="C53" s="35">
        <v>44760</v>
      </c>
      <c r="D53" s="36"/>
      <c r="E53" s="1"/>
      <c r="F53" s="65"/>
      <c r="G53" s="64"/>
      <c r="H53" s="65"/>
    </row>
    <row r="54" spans="1:8" ht="19.899999999999999" customHeight="1" thickBot="1" x14ac:dyDescent="0.3">
      <c r="A54" s="32" t="s">
        <v>46</v>
      </c>
      <c r="B54" s="40"/>
      <c r="C54" s="35">
        <v>98513</v>
      </c>
      <c r="D54" s="36"/>
      <c r="E54" s="1"/>
      <c r="F54" s="65"/>
      <c r="G54" s="64"/>
      <c r="H54" s="65"/>
    </row>
    <row r="55" spans="1:8" ht="19.899999999999999" customHeight="1" thickBot="1" x14ac:dyDescent="0.3">
      <c r="A55" s="32" t="s">
        <v>47</v>
      </c>
      <c r="B55" s="40"/>
      <c r="C55" s="35">
        <v>43725</v>
      </c>
      <c r="D55" s="36"/>
      <c r="E55" s="1"/>
      <c r="F55" s="65"/>
      <c r="G55" s="64"/>
      <c r="H55" s="65"/>
    </row>
    <row r="56" spans="1:8" ht="19.899999999999999" customHeight="1" thickBot="1" x14ac:dyDescent="0.3">
      <c r="A56" s="31" t="s">
        <v>48</v>
      </c>
      <c r="B56" s="41"/>
      <c r="C56" s="127"/>
      <c r="D56" s="43"/>
      <c r="E56" s="1"/>
      <c r="F56" s="71"/>
      <c r="G56" s="72"/>
      <c r="H56" s="65"/>
    </row>
    <row r="57" spans="1:8" ht="19.899999999999999" customHeight="1" thickBot="1" x14ac:dyDescent="0.3">
      <c r="A57" s="32" t="s">
        <v>49</v>
      </c>
      <c r="B57" s="34">
        <v>70000</v>
      </c>
      <c r="C57" s="45">
        <v>68546.2</v>
      </c>
      <c r="D57" s="35">
        <v>-1453.8</v>
      </c>
      <c r="E57" s="1"/>
      <c r="F57" s="67"/>
      <c r="G57" s="64"/>
      <c r="H57" s="65"/>
    </row>
    <row r="58" spans="1:8" ht="19.899999999999999" customHeight="1" thickBot="1" x14ac:dyDescent="0.3">
      <c r="A58" s="32" t="s">
        <v>50</v>
      </c>
      <c r="B58" s="34">
        <v>120000</v>
      </c>
      <c r="C58" s="35">
        <v>113712.68</v>
      </c>
      <c r="D58" s="35">
        <v>-6287.32</v>
      </c>
      <c r="E58" s="1"/>
      <c r="F58" s="67"/>
      <c r="G58" s="64"/>
      <c r="H58" s="65"/>
    </row>
    <row r="59" spans="1:8" ht="19.899999999999999" customHeight="1" thickBot="1" x14ac:dyDescent="0.3">
      <c r="A59" s="32" t="s">
        <v>51</v>
      </c>
      <c r="B59" s="34">
        <v>16000</v>
      </c>
      <c r="C59" s="35">
        <v>16000</v>
      </c>
      <c r="D59" s="35"/>
      <c r="E59" s="1"/>
      <c r="F59" s="67"/>
      <c r="G59" s="64"/>
      <c r="H59" s="65"/>
    </row>
    <row r="60" spans="1:8" ht="19.899999999999999" customHeight="1" thickBot="1" x14ac:dyDescent="0.3">
      <c r="A60" s="32" t="s">
        <v>52</v>
      </c>
      <c r="B60" s="34">
        <v>18000</v>
      </c>
      <c r="C60" s="35">
        <v>18000</v>
      </c>
      <c r="D60" s="35"/>
      <c r="E60" s="1"/>
      <c r="F60" s="67"/>
      <c r="G60" s="64"/>
      <c r="H60" s="65"/>
    </row>
    <row r="61" spans="1:8" ht="19.899999999999999" customHeight="1" thickBot="1" x14ac:dyDescent="0.3">
      <c r="A61" s="32" t="s">
        <v>53</v>
      </c>
      <c r="B61" s="34">
        <v>250000</v>
      </c>
      <c r="C61" s="35">
        <v>86000</v>
      </c>
      <c r="D61" s="35">
        <v>-164000</v>
      </c>
      <c r="E61" s="1"/>
      <c r="F61" s="67"/>
      <c r="G61" s="64"/>
      <c r="H61" s="65"/>
    </row>
    <row r="62" spans="1:8" ht="19.899999999999999" customHeight="1" thickBot="1" x14ac:dyDescent="0.3">
      <c r="A62" s="32" t="s">
        <v>54</v>
      </c>
      <c r="B62" s="34">
        <v>30000</v>
      </c>
      <c r="C62" s="35">
        <v>32028</v>
      </c>
      <c r="D62" s="35">
        <v>2028</v>
      </c>
      <c r="E62" s="1"/>
      <c r="F62" s="67"/>
      <c r="G62" s="64"/>
      <c r="H62" s="65"/>
    </row>
    <row r="63" spans="1:8" ht="19.899999999999999" customHeight="1" thickBot="1" x14ac:dyDescent="0.3">
      <c r="A63" s="33" t="s">
        <v>62</v>
      </c>
      <c r="B63" s="57">
        <f>SUM(B26:B62)</f>
        <v>8257015.2699999996</v>
      </c>
      <c r="C63" s="78">
        <f>SUM(C26:C62)</f>
        <v>8100640.9499999993</v>
      </c>
      <c r="D63" s="44"/>
      <c r="E63" s="25"/>
      <c r="F63" s="72"/>
      <c r="G63" s="72"/>
      <c r="H63" s="65"/>
    </row>
    <row r="64" spans="1:8" ht="27" customHeight="1" thickBot="1" x14ac:dyDescent="0.3">
      <c r="A64" s="31" t="s">
        <v>10</v>
      </c>
      <c r="B64" s="57"/>
      <c r="C64" s="22">
        <v>815748.63</v>
      </c>
      <c r="D64" s="44"/>
      <c r="E64" s="25"/>
      <c r="F64" s="72"/>
      <c r="G64" s="72"/>
      <c r="H64" s="65"/>
    </row>
    <row r="65" spans="1:8" ht="19.899999999999999" customHeight="1" thickBot="1" x14ac:dyDescent="0.3">
      <c r="A65" s="33" t="s">
        <v>63</v>
      </c>
      <c r="B65" s="20"/>
      <c r="C65" s="57">
        <f>SUM(C26:C62)+C23</f>
        <v>8916389.5800000001</v>
      </c>
      <c r="D65" s="26"/>
      <c r="E65" s="25"/>
      <c r="F65" s="73"/>
      <c r="G65" s="65"/>
      <c r="H65" s="65"/>
    </row>
    <row r="66" spans="1:8" ht="19.899999999999999" customHeight="1" x14ac:dyDescent="0.25">
      <c r="A66" s="88" t="s">
        <v>55</v>
      </c>
      <c r="B66" s="90"/>
      <c r="C66" s="92"/>
      <c r="D66" s="94">
        <v>201519.57</v>
      </c>
      <c r="E66" s="96"/>
      <c r="F66" s="65"/>
      <c r="G66" s="65"/>
      <c r="H66" s="65"/>
    </row>
    <row r="67" spans="1:8" ht="19.5" hidden="1" customHeight="1" thickBot="1" x14ac:dyDescent="0.3">
      <c r="A67" s="89"/>
      <c r="B67" s="91"/>
      <c r="C67" s="93"/>
      <c r="D67" s="95"/>
      <c r="E67" s="96"/>
      <c r="F67" s="65"/>
      <c r="G67" s="65"/>
      <c r="H67" s="65"/>
    </row>
    <row r="68" spans="1:8" ht="19.899999999999999" customHeight="1" thickBot="1" x14ac:dyDescent="0.3">
      <c r="A68" s="33" t="s">
        <v>56</v>
      </c>
      <c r="B68" s="20"/>
      <c r="C68" s="20"/>
      <c r="D68" s="58">
        <v>6133458.0899999999</v>
      </c>
      <c r="E68" s="25"/>
      <c r="F68" s="65"/>
      <c r="G68" s="65"/>
      <c r="H68" s="65"/>
    </row>
    <row r="69" spans="1:8" x14ac:dyDescent="0.25">
      <c r="A69" s="1"/>
      <c r="B69" s="1"/>
      <c r="C69" s="1"/>
      <c r="D69" s="1"/>
      <c r="E69" s="1"/>
      <c r="F69" s="65"/>
      <c r="G69" s="65"/>
      <c r="H69" s="65"/>
    </row>
    <row r="70" spans="1:8" x14ac:dyDescent="0.25">
      <c r="A70" s="51"/>
      <c r="B70" s="52"/>
      <c r="C70" s="53"/>
      <c r="D70" s="54"/>
      <c r="F70" s="65"/>
      <c r="G70" s="65"/>
      <c r="H70" s="65"/>
    </row>
    <row r="71" spans="1:8" x14ac:dyDescent="0.25">
      <c r="A71" s="55"/>
      <c r="B71" s="54"/>
      <c r="C71" s="54"/>
      <c r="D71" s="56"/>
      <c r="F71" s="65"/>
      <c r="G71" s="65"/>
      <c r="H71" s="65"/>
    </row>
    <row r="72" spans="1:8" x14ac:dyDescent="0.25">
      <c r="A72" s="105" t="s">
        <v>61</v>
      </c>
      <c r="B72" s="105"/>
      <c r="C72" s="105"/>
      <c r="D72" s="105"/>
      <c r="F72" s="65"/>
      <c r="G72" s="65"/>
      <c r="H72" s="65"/>
    </row>
    <row r="73" spans="1:8" x14ac:dyDescent="0.25">
      <c r="A73" s="54"/>
      <c r="B73" s="54"/>
      <c r="C73" s="54"/>
      <c r="D73" s="54"/>
      <c r="F73" s="65"/>
      <c r="G73" s="65"/>
      <c r="H73" s="65"/>
    </row>
    <row r="74" spans="1:8" x14ac:dyDescent="0.25">
      <c r="A74" s="54"/>
      <c r="B74" s="54"/>
      <c r="C74" s="73"/>
      <c r="D74" s="74"/>
      <c r="F74" s="65"/>
      <c r="G74" s="65"/>
      <c r="H74" s="65"/>
    </row>
    <row r="75" spans="1:8" x14ac:dyDescent="0.25">
      <c r="A75" s="54"/>
      <c r="B75" s="54"/>
      <c r="C75" s="67"/>
      <c r="D75" s="75"/>
      <c r="F75" s="65"/>
      <c r="G75" s="65"/>
      <c r="H75" s="65"/>
    </row>
    <row r="76" spans="1:8" x14ac:dyDescent="0.25">
      <c r="A76" s="54"/>
      <c r="B76" s="54"/>
      <c r="C76" s="67"/>
      <c r="D76" s="74"/>
    </row>
    <row r="77" spans="1:8" x14ac:dyDescent="0.25">
      <c r="A77" s="54"/>
      <c r="B77" s="54"/>
      <c r="C77" s="68"/>
      <c r="D77" s="76"/>
    </row>
    <row r="78" spans="1:8" x14ac:dyDescent="0.25">
      <c r="C78" s="64"/>
      <c r="D78" s="65"/>
    </row>
    <row r="79" spans="1:8" x14ac:dyDescent="0.25">
      <c r="C79" s="80"/>
      <c r="D79" s="65"/>
    </row>
    <row r="80" spans="1:8" x14ac:dyDescent="0.25">
      <c r="C80" s="80"/>
      <c r="D80" s="65"/>
    </row>
    <row r="81" spans="3:4" x14ac:dyDescent="0.25">
      <c r="C81" s="64"/>
      <c r="D81" s="65"/>
    </row>
    <row r="82" spans="3:4" x14ac:dyDescent="0.25">
      <c r="C82" s="64"/>
      <c r="D82" s="65"/>
    </row>
    <row r="83" spans="3:4" x14ac:dyDescent="0.25">
      <c r="C83" s="64"/>
      <c r="D83" s="65"/>
    </row>
    <row r="84" spans="3:4" x14ac:dyDescent="0.25">
      <c r="C84" s="64"/>
      <c r="D84" s="65"/>
    </row>
    <row r="85" spans="3:4" x14ac:dyDescent="0.25">
      <c r="C85" s="64"/>
      <c r="D85" s="65"/>
    </row>
    <row r="86" spans="3:4" x14ac:dyDescent="0.25">
      <c r="C86" s="64"/>
      <c r="D86" s="65"/>
    </row>
    <row r="87" spans="3:4" x14ac:dyDescent="0.25">
      <c r="C87" s="64"/>
      <c r="D87" s="65"/>
    </row>
    <row r="88" spans="3:4" x14ac:dyDescent="0.25">
      <c r="C88" s="70"/>
      <c r="D88" s="65"/>
    </row>
    <row r="89" spans="3:4" x14ac:dyDescent="0.25">
      <c r="C89" s="64"/>
      <c r="D89" s="65"/>
    </row>
    <row r="90" spans="3:4" x14ac:dyDescent="0.25">
      <c r="C90" s="64"/>
      <c r="D90" s="65"/>
    </row>
    <row r="91" spans="3:4" x14ac:dyDescent="0.25">
      <c r="C91" s="64"/>
      <c r="D91" s="65"/>
    </row>
    <row r="92" spans="3:4" x14ac:dyDescent="0.25">
      <c r="C92" s="64"/>
      <c r="D92" s="65"/>
    </row>
    <row r="93" spans="3:4" x14ac:dyDescent="0.25">
      <c r="C93" s="64"/>
      <c r="D93" s="65"/>
    </row>
    <row r="94" spans="3:4" x14ac:dyDescent="0.25">
      <c r="C94" s="64"/>
      <c r="D94" s="65"/>
    </row>
    <row r="95" spans="3:4" x14ac:dyDescent="0.25">
      <c r="C95" s="64"/>
      <c r="D95" s="65"/>
    </row>
    <row r="96" spans="3:4" x14ac:dyDescent="0.25">
      <c r="C96" s="64"/>
      <c r="D96" s="65"/>
    </row>
    <row r="97" spans="2:4" x14ac:dyDescent="0.25">
      <c r="C97" s="64"/>
      <c r="D97" s="65"/>
    </row>
    <row r="98" spans="2:4" x14ac:dyDescent="0.25">
      <c r="C98" s="64"/>
      <c r="D98" s="65"/>
    </row>
    <row r="99" spans="2:4" x14ac:dyDescent="0.25">
      <c r="C99" s="64"/>
      <c r="D99" s="65"/>
    </row>
    <row r="100" spans="2:4" x14ac:dyDescent="0.25">
      <c r="C100" s="64"/>
      <c r="D100" s="65"/>
    </row>
    <row r="101" spans="2:4" x14ac:dyDescent="0.25">
      <c r="C101" s="64"/>
      <c r="D101" s="65"/>
    </row>
    <row r="102" spans="2:4" x14ac:dyDescent="0.25">
      <c r="C102" s="64"/>
      <c r="D102" s="65"/>
    </row>
    <row r="103" spans="2:4" x14ac:dyDescent="0.25">
      <c r="C103" s="64"/>
      <c r="D103" s="65"/>
    </row>
    <row r="104" spans="2:4" x14ac:dyDescent="0.25">
      <c r="C104" s="64"/>
      <c r="D104" s="65"/>
    </row>
    <row r="105" spans="2:4" x14ac:dyDescent="0.25">
      <c r="C105" s="77"/>
      <c r="D105" s="65"/>
    </row>
    <row r="106" spans="2:4" x14ac:dyDescent="0.25">
      <c r="C106" s="64"/>
      <c r="D106" s="65"/>
    </row>
    <row r="107" spans="2:4" x14ac:dyDescent="0.25">
      <c r="C107" s="64"/>
      <c r="D107" s="65"/>
    </row>
    <row r="108" spans="2:4" x14ac:dyDescent="0.25">
      <c r="C108" s="64"/>
      <c r="D108" s="65"/>
    </row>
    <row r="109" spans="2:4" x14ac:dyDescent="0.25">
      <c r="C109" s="64"/>
      <c r="D109" s="65"/>
    </row>
    <row r="110" spans="2:4" x14ac:dyDescent="0.25">
      <c r="C110" s="64"/>
      <c r="D110" s="65"/>
    </row>
    <row r="111" spans="2:4" x14ac:dyDescent="0.25">
      <c r="C111" s="64"/>
      <c r="D111" s="65"/>
    </row>
    <row r="112" spans="2:4" x14ac:dyDescent="0.25">
      <c r="B112" s="73"/>
      <c r="C112" s="66"/>
      <c r="D112" s="73"/>
    </row>
    <row r="113" spans="3:4" x14ac:dyDescent="0.25">
      <c r="C113" s="73"/>
      <c r="D113" s="65"/>
    </row>
    <row r="114" spans="3:4" x14ac:dyDescent="0.25">
      <c r="C114" s="66"/>
      <c r="D114" s="65"/>
    </row>
    <row r="115" spans="3:4" x14ac:dyDescent="0.25">
      <c r="C115" s="73"/>
      <c r="D115" s="65"/>
    </row>
    <row r="116" spans="3:4" x14ac:dyDescent="0.25">
      <c r="C116" s="65"/>
      <c r="D116" s="65"/>
    </row>
    <row r="117" spans="3:4" x14ac:dyDescent="0.25">
      <c r="C117" s="65"/>
      <c r="D117" s="65"/>
    </row>
    <row r="118" spans="3:4" x14ac:dyDescent="0.25">
      <c r="C118" s="65"/>
      <c r="D118" s="65"/>
    </row>
    <row r="119" spans="3:4" x14ac:dyDescent="0.25">
      <c r="C119" s="65"/>
      <c r="D119" s="65"/>
    </row>
    <row r="120" spans="3:4" x14ac:dyDescent="0.25">
      <c r="C120" s="65"/>
      <c r="D120" s="65"/>
    </row>
    <row r="121" spans="3:4" x14ac:dyDescent="0.25">
      <c r="C121" s="65"/>
      <c r="D121" s="65"/>
    </row>
    <row r="122" spans="3:4" x14ac:dyDescent="0.25">
      <c r="C122" s="65"/>
      <c r="D122" s="65"/>
    </row>
    <row r="123" spans="3:4" x14ac:dyDescent="0.25">
      <c r="C123" s="65"/>
      <c r="D123" s="65"/>
    </row>
    <row r="124" spans="3:4" x14ac:dyDescent="0.25">
      <c r="C124" s="65"/>
      <c r="D124" s="65"/>
    </row>
    <row r="125" spans="3:4" x14ac:dyDescent="0.25">
      <c r="C125" s="65"/>
      <c r="D125" s="65"/>
    </row>
    <row r="126" spans="3:4" x14ac:dyDescent="0.25">
      <c r="C126" s="65"/>
      <c r="D126" s="65"/>
    </row>
    <row r="127" spans="3:4" x14ac:dyDescent="0.25">
      <c r="C127" s="65"/>
      <c r="D127" s="65"/>
    </row>
    <row r="128" spans="3:4" x14ac:dyDescent="0.25">
      <c r="C128" s="65"/>
      <c r="D128" s="65"/>
    </row>
    <row r="129" spans="3:4" x14ac:dyDescent="0.25">
      <c r="C129" s="65"/>
      <c r="D129" s="65"/>
    </row>
    <row r="130" spans="3:4" x14ac:dyDescent="0.25">
      <c r="C130" s="65"/>
      <c r="D130" s="65"/>
    </row>
    <row r="131" spans="3:4" x14ac:dyDescent="0.25">
      <c r="C131" s="65"/>
      <c r="D131" s="65"/>
    </row>
    <row r="132" spans="3:4" x14ac:dyDescent="0.25">
      <c r="C132" s="65"/>
      <c r="D132" s="65"/>
    </row>
    <row r="133" spans="3:4" x14ac:dyDescent="0.25">
      <c r="C133" s="65"/>
      <c r="D133" s="65"/>
    </row>
  </sheetData>
  <mergeCells count="34">
    <mergeCell ref="A1:D1"/>
    <mergeCell ref="A72:D72"/>
    <mergeCell ref="E9:E10"/>
    <mergeCell ref="A2:D2"/>
    <mergeCell ref="D30:D31"/>
    <mergeCell ref="A4:A5"/>
    <mergeCell ref="B4:C5"/>
    <mergeCell ref="A9:A10"/>
    <mergeCell ref="B9:B10"/>
    <mergeCell ref="D9:D10"/>
    <mergeCell ref="A13:A14"/>
    <mergeCell ref="B13:B14"/>
    <mergeCell ref="C13:C14"/>
    <mergeCell ref="E13:E14"/>
    <mergeCell ref="B15:B16"/>
    <mergeCell ref="C15:C16"/>
    <mergeCell ref="D15:D16"/>
    <mergeCell ref="E15:E16"/>
    <mergeCell ref="A24:A25"/>
    <mergeCell ref="B24:B25"/>
    <mergeCell ref="C24:C25"/>
    <mergeCell ref="E24:E25"/>
    <mergeCell ref="F30:F31"/>
    <mergeCell ref="G30:G31"/>
    <mergeCell ref="C79:C80"/>
    <mergeCell ref="A30:A31"/>
    <mergeCell ref="B30:B31"/>
    <mergeCell ref="C30:C31"/>
    <mergeCell ref="E30:E31"/>
    <mergeCell ref="A66:A67"/>
    <mergeCell ref="B66:B67"/>
    <mergeCell ref="C66:C67"/>
    <mergeCell ref="D66:D67"/>
    <mergeCell ref="E66:E67"/>
  </mergeCells>
  <pageMargins left="0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2019-02-27T11:26:10Z</dcterms:modified>
</cp:coreProperties>
</file>